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M8" i="1"/>
  <c r="O9" i="1"/>
  <c r="M9" i="1"/>
  <c r="AE9" i="1"/>
  <c r="AD9" i="1"/>
  <c r="AC9" i="1"/>
  <c r="AB9" i="1"/>
  <c r="AA9" i="1"/>
  <c r="Z9" i="1"/>
  <c r="Y9" i="1"/>
  <c r="I15" i="1"/>
  <c r="X9" i="1"/>
  <c r="H15" i="1"/>
  <c r="W9" i="1"/>
  <c r="G15" i="1"/>
  <c r="V9" i="1"/>
  <c r="F15" i="1"/>
  <c r="U9" i="1"/>
  <c r="E15" i="1"/>
  <c r="T9" i="1"/>
  <c r="I14" i="1"/>
  <c r="S9" i="1"/>
  <c r="H14" i="1"/>
  <c r="R9" i="1"/>
  <c r="G14" i="1"/>
  <c r="Q9" i="1"/>
  <c r="F14" i="1"/>
  <c r="P9" i="1"/>
  <c r="E14" i="1"/>
  <c r="L9" i="1"/>
  <c r="K9" i="1"/>
  <c r="J9" i="1"/>
  <c r="I9" i="1"/>
  <c r="I13" i="1" s="1"/>
  <c r="H9" i="1"/>
  <c r="H13" i="1" s="1"/>
  <c r="G9" i="1"/>
  <c r="G13" i="1"/>
  <c r="F9" i="1"/>
  <c r="F13" i="1"/>
  <c r="K13" i="1" s="1"/>
  <c r="E9" i="1"/>
  <c r="E13" i="1"/>
  <c r="E16" i="1" s="1"/>
  <c r="K16" i="1" s="1"/>
  <c r="K14" i="1"/>
  <c r="L14" i="1"/>
  <c r="K15" i="1"/>
  <c r="O13" i="1"/>
  <c r="O16" i="1" s="1"/>
  <c r="N9" i="1"/>
  <c r="N13" i="1" s="1"/>
  <c r="G16" i="1"/>
  <c r="L15" i="1"/>
  <c r="F16" i="1"/>
  <c r="N14" i="1"/>
  <c r="M14" i="1"/>
  <c r="N15" i="1"/>
  <c r="M15" i="1"/>
  <c r="D10" i="1" l="1"/>
  <c r="M13" i="1"/>
  <c r="I16" i="1"/>
  <c r="H16" i="1"/>
  <c r="L16" i="1" s="1"/>
  <c r="L13" i="1"/>
  <c r="N16" i="1" l="1"/>
  <c r="M16" i="1"/>
</calcChain>
</file>

<file path=xl/sharedStrings.xml><?xml version="1.0" encoding="utf-8"?>
<sst xmlns="http://schemas.openxmlformats.org/spreadsheetml/2006/main" count="142" uniqueCount="96">
  <si>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</si>
  <si>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</si>
  <si>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</si>
  <si>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</si>
  <si>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</si>
  <si>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</si>
  <si>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</si>
  <si>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</si>
  <si>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</si>
  <si>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</si>
  <si>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</si>
  <si>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</si>
  <si>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</si>
  <si>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</si>
  <si>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</si>
  <si>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</si>
  <si>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</si>
  <si>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</si>
  <si>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</si>
  <si>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</si>
  <si>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</si>
  <si>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</si>
  <si>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</si>
  <si>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</si>
  <si>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</si>
  <si>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</si>
  <si>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</si>
  <si>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</si>
  <si>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</si>
  <si>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</si>
  <si>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</si>
  <si>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</si>
  <si>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</si>
  <si>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</si>
  <si>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</si>
  <si>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 Ysit = Pesä Ysit, Lappeenranta  (1976)</t>
  </si>
  <si>
    <t>Kaisa Virtanen</t>
  </si>
  <si>
    <t>ykköspesis</t>
  </si>
  <si>
    <t>karsintasarja</t>
  </si>
  <si>
    <t>4.</t>
  </si>
  <si>
    <t>Pesä Ysit</t>
  </si>
  <si>
    <t>jatkosarja ja play off</t>
  </si>
  <si>
    <t>8.7.1985</t>
  </si>
  <si>
    <t>KiPa</t>
  </si>
  <si>
    <t>ENSIMMÄISET</t>
  </si>
  <si>
    <t>Ottelu</t>
  </si>
  <si>
    <t>1.  ottelu</t>
  </si>
  <si>
    <t>Lyöty juoksu</t>
  </si>
  <si>
    <t>Tuotu juoksu</t>
  </si>
  <si>
    <t>Kunnari</t>
  </si>
  <si>
    <t>Pesä Ysit  2</t>
  </si>
  <si>
    <t>suomensarja</t>
  </si>
  <si>
    <t>14.08. 2002  Lippo - KiPa  2-0  (4-0, 4-1)</t>
  </si>
  <si>
    <t xml:space="preserve">  17 v   1 kk   6 pv</t>
  </si>
  <si>
    <t>5.  ottelu</t>
  </si>
  <si>
    <t>28.08. 2002  Fera - KiPa  2-0  (9-0, 3-1)</t>
  </si>
  <si>
    <t xml:space="preserve">  17 v   1 kk 20 pv</t>
  </si>
  <si>
    <t>14.  ottelu</t>
  </si>
  <si>
    <t>16.06. 2005  PeTo-Jussit - Pesä Ysit  0-2  (3-5, 0-3)</t>
  </si>
  <si>
    <t xml:space="preserve">  19 v 11 kk   8 pv</t>
  </si>
  <si>
    <t>KiPa = Kiteen Pallo-90  (1990)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</si>
  <si>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</si>
  <si>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</si>
  <si>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</si>
  <si>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</si>
  <si>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</si>
  <si>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</si>
  <si>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</si>
  <si>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</si>
  <si>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</si>
  <si>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</si>
  <si>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</si>
  <si>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</si>
  <si>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</si>
  <si>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</si>
  <si>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20.06. 2004  Hyvinkää</t>
  </si>
  <si>
    <t>Itä</t>
  </si>
  <si>
    <t>jok</t>
  </si>
  <si>
    <t>Jarmo Savukoski</t>
  </si>
  <si>
    <t>1380</t>
  </si>
  <si>
    <t>01.08. 2003  Sotkamo</t>
  </si>
  <si>
    <t>3v</t>
  </si>
  <si>
    <t>Leena Hakala</t>
  </si>
  <si>
    <t>1500</t>
  </si>
  <si>
    <t>30.06. 2002  Seinäjoki</t>
  </si>
  <si>
    <t>Tuija Vittaniemi</t>
  </si>
  <si>
    <t>1452</t>
  </si>
  <si>
    <t xml:space="preserve">  0-1  (2-7, 3-3)</t>
  </si>
  <si>
    <t>2/2</t>
  </si>
  <si>
    <t>1/1</t>
  </si>
  <si>
    <t xml:space="preserve">  0-2  (1-3, 4-6)</t>
  </si>
  <si>
    <t>3/3</t>
  </si>
  <si>
    <t xml:space="preserve">  2-1  (5-6, 15-1, 0-0, 2-1)</t>
  </si>
  <si>
    <t>6/6</t>
  </si>
  <si>
    <t>11/11</t>
  </si>
  <si>
    <t>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</si>
</sst>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1" fontId="1" fillId="3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/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165" fontId="1" fillId="4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2002</v>
      </c>
      <c r="C4" s="59"/>
      <c r="D4" s="60" t="s">
        <v>43</v>
      </c>
      <c r="E4" s="61"/>
      <c r="F4" s="62" t="s">
        <v>37</v>
      </c>
      <c r="G4" s="66"/>
      <c r="H4" s="65"/>
      <c r="I4" s="59"/>
      <c r="J4" s="59"/>
      <c r="K4" s="59"/>
      <c r="L4" s="59"/>
      <c r="M4" s="59"/>
      <c r="N4" s="59"/>
      <c r="O4" s="37"/>
      <c r="P4" s="27"/>
      <c r="Q4" s="27"/>
      <c r="R4" s="27"/>
      <c r="S4" s="27"/>
      <c r="T4" s="27"/>
      <c r="U4" s="28">
        <v>7</v>
      </c>
      <c r="V4" s="28">
        <v>0</v>
      </c>
      <c r="W4" s="28">
        <v>1</v>
      </c>
      <c r="X4" s="28">
        <v>0</v>
      </c>
      <c r="Y4" s="28">
        <v>17</v>
      </c>
      <c r="Z4" s="27"/>
      <c r="AA4" s="27"/>
      <c r="AB4" s="27"/>
      <c r="AC4" s="27"/>
      <c r="AD4" s="27"/>
      <c r="AE4" s="27"/>
      <c r="AF4" s="63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2003</v>
      </c>
      <c r="C5" s="59"/>
      <c r="D5" s="60" t="s">
        <v>43</v>
      </c>
      <c r="E5" s="61"/>
      <c r="F5" s="62" t="s">
        <v>37</v>
      </c>
      <c r="G5" s="66"/>
      <c r="H5" s="65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9">
        <v>2004</v>
      </c>
      <c r="C6" s="59"/>
      <c r="D6" s="60" t="s">
        <v>43</v>
      </c>
      <c r="E6" s="61"/>
      <c r="F6" s="62" t="s">
        <v>37</v>
      </c>
      <c r="G6" s="66"/>
      <c r="H6" s="65"/>
      <c r="I6" s="59"/>
      <c r="J6" s="59"/>
      <c r="K6" s="59"/>
      <c r="L6" s="59"/>
      <c r="M6" s="59"/>
      <c r="N6" s="59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8">
        <v>2005</v>
      </c>
      <c r="C7" s="88"/>
      <c r="D7" s="89" t="s">
        <v>50</v>
      </c>
      <c r="E7" s="90"/>
      <c r="F7" s="91" t="s">
        <v>51</v>
      </c>
      <c r="G7" s="88"/>
      <c r="H7" s="88"/>
      <c r="I7" s="88"/>
      <c r="J7" s="88"/>
      <c r="K7" s="88"/>
      <c r="L7" s="88"/>
      <c r="M7" s="88"/>
      <c r="N7" s="88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2005</v>
      </c>
      <c r="C8" s="27" t="s">
        <v>39</v>
      </c>
      <c r="D8" s="29" t="s">
        <v>40</v>
      </c>
      <c r="E8" s="64">
        <v>16</v>
      </c>
      <c r="F8" s="27">
        <v>0</v>
      </c>
      <c r="G8" s="27">
        <v>3</v>
      </c>
      <c r="H8" s="27">
        <v>4</v>
      </c>
      <c r="I8" s="27">
        <v>27</v>
      </c>
      <c r="J8" s="27">
        <v>7</v>
      </c>
      <c r="K8" s="27">
        <v>5</v>
      </c>
      <c r="L8" s="27">
        <v>12</v>
      </c>
      <c r="M8" s="27">
        <f>PRODUCT(F8+G8)</f>
        <v>3</v>
      </c>
      <c r="N8" s="30">
        <v>0.48199999999999998</v>
      </c>
      <c r="O8" s="37">
        <f>PRODUCT(I8/N8)</f>
        <v>56.016597510373444</v>
      </c>
      <c r="P8" s="27">
        <v>13</v>
      </c>
      <c r="Q8" s="27">
        <v>0</v>
      </c>
      <c r="R8" s="27">
        <v>2</v>
      </c>
      <c r="S8" s="27">
        <v>5</v>
      </c>
      <c r="T8" s="27">
        <v>25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16</v>
      </c>
      <c r="F9" s="19">
        <f t="shared" si="0"/>
        <v>0</v>
      </c>
      <c r="G9" s="19">
        <f t="shared" si="0"/>
        <v>3</v>
      </c>
      <c r="H9" s="19">
        <f t="shared" si="0"/>
        <v>4</v>
      </c>
      <c r="I9" s="19">
        <f t="shared" si="0"/>
        <v>27</v>
      </c>
      <c r="J9" s="19">
        <f t="shared" si="0"/>
        <v>7</v>
      </c>
      <c r="K9" s="19">
        <f t="shared" si="0"/>
        <v>5</v>
      </c>
      <c r="L9" s="19">
        <f t="shared" si="0"/>
        <v>12</v>
      </c>
      <c r="M9" s="19">
        <f t="shared" si="0"/>
        <v>3</v>
      </c>
      <c r="N9" s="31">
        <f>PRODUCT(I9/O9)</f>
        <v>0.48199999999999998</v>
      </c>
      <c r="O9" s="32">
        <f t="shared" ref="O9:AE9" si="1">SUM(O4:O8)</f>
        <v>56.016597510373444</v>
      </c>
      <c r="P9" s="19">
        <f t="shared" si="1"/>
        <v>13</v>
      </c>
      <c r="Q9" s="19">
        <f t="shared" si="1"/>
        <v>0</v>
      </c>
      <c r="R9" s="19">
        <f t="shared" si="1"/>
        <v>2</v>
      </c>
      <c r="S9" s="19">
        <f t="shared" si="1"/>
        <v>5</v>
      </c>
      <c r="T9" s="19">
        <f t="shared" si="1"/>
        <v>25</v>
      </c>
      <c r="U9" s="19">
        <f t="shared" si="1"/>
        <v>7</v>
      </c>
      <c r="V9" s="19">
        <f t="shared" si="1"/>
        <v>0</v>
      </c>
      <c r="W9" s="19">
        <f t="shared" si="1"/>
        <v>1</v>
      </c>
      <c r="X9" s="19">
        <f t="shared" si="1"/>
        <v>0</v>
      </c>
      <c r="Y9" s="19">
        <f t="shared" si="1"/>
        <v>17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20.333333333333332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44</v>
      </c>
      <c r="Q12" s="13"/>
      <c r="R12" s="13"/>
      <c r="S12" s="13"/>
      <c r="T12" s="67"/>
      <c r="U12" s="67"/>
      <c r="V12" s="67"/>
      <c r="W12" s="67"/>
      <c r="X12" s="67"/>
      <c r="Y12" s="13"/>
      <c r="Z12" s="13"/>
      <c r="AA12" s="13"/>
      <c r="AB12" s="12"/>
      <c r="AC12" s="13"/>
      <c r="AD12" s="13"/>
      <c r="AE12" s="13"/>
      <c r="AF12" s="6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16</v>
      </c>
      <c r="F13" s="27">
        <f>PRODUCT(F9)</f>
        <v>0</v>
      </c>
      <c r="G13" s="27">
        <f>PRODUCT(G9)</f>
        <v>3</v>
      </c>
      <c r="H13" s="27">
        <f>PRODUCT(H9)</f>
        <v>4</v>
      </c>
      <c r="I13" s="27">
        <f>PRODUCT(I9)</f>
        <v>27</v>
      </c>
      <c r="J13" s="1"/>
      <c r="K13" s="43">
        <f>PRODUCT((F13+G13)/E13)</f>
        <v>0.1875</v>
      </c>
      <c r="L13" s="43">
        <f>PRODUCT(H13/E13)</f>
        <v>0.25</v>
      </c>
      <c r="M13" s="43">
        <f>PRODUCT(I13/E13)</f>
        <v>1.6875</v>
      </c>
      <c r="N13" s="30">
        <f>PRODUCT(N9)</f>
        <v>0.48199999999999998</v>
      </c>
      <c r="O13" s="25">
        <f>PRODUCT(O9)</f>
        <v>56.016597510373444</v>
      </c>
      <c r="P13" s="69" t="s">
        <v>45</v>
      </c>
      <c r="Q13" s="70"/>
      <c r="R13" s="70"/>
      <c r="S13" s="71" t="s">
        <v>52</v>
      </c>
      <c r="T13" s="71"/>
      <c r="U13" s="71"/>
      <c r="V13" s="71"/>
      <c r="W13" s="71"/>
      <c r="X13" s="71"/>
      <c r="Y13" s="71"/>
      <c r="Z13" s="71"/>
      <c r="AA13" s="71"/>
      <c r="AB13" s="72"/>
      <c r="AC13" s="71"/>
      <c r="AD13" s="73" t="s">
        <v>46</v>
      </c>
      <c r="AE13" s="73"/>
      <c r="AF13" s="74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>
        <f>PRODUCT(P9)</f>
        <v>13</v>
      </c>
      <c r="F14" s="27">
        <f>PRODUCT(Q9)</f>
        <v>0</v>
      </c>
      <c r="G14" s="27">
        <f>PRODUCT(R9)</f>
        <v>2</v>
      </c>
      <c r="H14" s="27">
        <f>PRODUCT(S9)</f>
        <v>5</v>
      </c>
      <c r="I14" s="27">
        <f>PRODUCT(T9)</f>
        <v>25</v>
      </c>
      <c r="J14" s="1"/>
      <c r="K14" s="43">
        <f>PRODUCT((F14+G14)/E14)</f>
        <v>0.15384615384615385</v>
      </c>
      <c r="L14" s="43">
        <f>PRODUCT(H14/E14)</f>
        <v>0.38461538461538464</v>
      </c>
      <c r="M14" s="43">
        <f>PRODUCT(I14/E14)</f>
        <v>1.9230769230769231</v>
      </c>
      <c r="N14" s="30">
        <f>PRODUCT(I14/O14)</f>
        <v>0.390625</v>
      </c>
      <c r="O14" s="25">
        <v>64</v>
      </c>
      <c r="P14" s="75" t="s">
        <v>47</v>
      </c>
      <c r="Q14" s="76"/>
      <c r="R14" s="76"/>
      <c r="S14" s="77" t="s">
        <v>55</v>
      </c>
      <c r="T14" s="77"/>
      <c r="U14" s="77"/>
      <c r="V14" s="77"/>
      <c r="W14" s="77"/>
      <c r="X14" s="77"/>
      <c r="Y14" s="77"/>
      <c r="Z14" s="77"/>
      <c r="AA14" s="77"/>
      <c r="AB14" s="78"/>
      <c r="AC14" s="77"/>
      <c r="AD14" s="79" t="s">
        <v>54</v>
      </c>
      <c r="AE14" s="79"/>
      <c r="AF14" s="80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>
        <f>PRODUCT(U9)</f>
        <v>7</v>
      </c>
      <c r="F15" s="28">
        <f>PRODUCT(V9)</f>
        <v>0</v>
      </c>
      <c r="G15" s="28">
        <f>PRODUCT(W9)</f>
        <v>1</v>
      </c>
      <c r="H15" s="28">
        <f>PRODUCT(X9)</f>
        <v>0</v>
      </c>
      <c r="I15" s="28">
        <f>PRODUCT(Y9)</f>
        <v>17</v>
      </c>
      <c r="J15" s="1"/>
      <c r="K15" s="50">
        <f>PRODUCT((F15+G15)/E15)</f>
        <v>0.14285714285714285</v>
      </c>
      <c r="L15" s="50">
        <f>PRODUCT(H15/E15)</f>
        <v>0</v>
      </c>
      <c r="M15" s="50">
        <f>PRODUCT(I15/E15)</f>
        <v>2.4285714285714284</v>
      </c>
      <c r="N15" s="51">
        <f>PRODUCT(I15/O15)</f>
        <v>0.54838709677419351</v>
      </c>
      <c r="O15" s="25">
        <v>31</v>
      </c>
      <c r="P15" s="75" t="s">
        <v>48</v>
      </c>
      <c r="Q15" s="76"/>
      <c r="R15" s="76"/>
      <c r="S15" s="77" t="s">
        <v>58</v>
      </c>
      <c r="T15" s="77"/>
      <c r="U15" s="77"/>
      <c r="V15" s="77"/>
      <c r="W15" s="77"/>
      <c r="X15" s="77"/>
      <c r="Y15" s="77"/>
      <c r="Z15" s="77"/>
      <c r="AA15" s="77"/>
      <c r="AB15" s="78"/>
      <c r="AC15" s="77"/>
      <c r="AD15" s="79" t="s">
        <v>57</v>
      </c>
      <c r="AE15" s="79"/>
      <c r="AF15" s="80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36</v>
      </c>
      <c r="F16" s="19">
        <f>SUM(F13:F15)</f>
        <v>0</v>
      </c>
      <c r="G16" s="19">
        <f>SUM(G13:G15)</f>
        <v>6</v>
      </c>
      <c r="H16" s="19">
        <f>SUM(H13:H15)</f>
        <v>9</v>
      </c>
      <c r="I16" s="19">
        <f>SUM(I13:I15)</f>
        <v>69</v>
      </c>
      <c r="J16" s="1"/>
      <c r="K16" s="55">
        <f>PRODUCT((F16+G16)/E16)</f>
        <v>0.16666666666666666</v>
      </c>
      <c r="L16" s="55">
        <f>PRODUCT(H16/E16)</f>
        <v>0.25</v>
      </c>
      <c r="M16" s="55">
        <f>PRODUCT(I16/E16)</f>
        <v>1.9166666666666667</v>
      </c>
      <c r="N16" s="31">
        <f>PRODUCT(I16/O16)</f>
        <v>0.45690342079956031</v>
      </c>
      <c r="O16" s="25">
        <f>SUM(O13:O15)</f>
        <v>151.01659751037346</v>
      </c>
      <c r="P16" s="81" t="s">
        <v>49</v>
      </c>
      <c r="Q16" s="82"/>
      <c r="R16" s="82"/>
      <c r="S16" s="83"/>
      <c r="T16" s="83"/>
      <c r="U16" s="83"/>
      <c r="V16" s="83"/>
      <c r="W16" s="83"/>
      <c r="X16" s="83"/>
      <c r="Y16" s="83"/>
      <c r="Z16" s="83"/>
      <c r="AA16" s="83"/>
      <c r="AB16" s="84"/>
      <c r="AC16" s="83"/>
      <c r="AD16" s="83"/>
      <c r="AE16" s="85"/>
      <c r="AF16" s="86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87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34</v>
      </c>
      <c r="C18" s="1"/>
      <c r="D18" s="58" t="s">
        <v>60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8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8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8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8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6.28515625" style="109" customWidth="1"/>
    <col min="4" max="4" width="10.5703125" style="110" customWidth="1"/>
    <col min="5" max="5" width="8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37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2" t="s">
        <v>61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34"/>
      <c r="R1" s="134"/>
      <c r="S1" s="134"/>
      <c r="T1" s="134"/>
      <c r="U1" s="134"/>
      <c r="V1" s="93"/>
      <c r="W1" s="94"/>
      <c r="X1" s="65"/>
      <c r="Y1" s="95"/>
      <c r="Z1" s="95"/>
      <c r="AA1" s="95"/>
      <c r="AB1" s="95"/>
      <c r="AC1" s="95"/>
      <c r="AD1" s="95"/>
    </row>
    <row r="2" spans="1:30" x14ac:dyDescent="0.25">
      <c r="A2" s="9"/>
      <c r="B2" s="112" t="s">
        <v>36</v>
      </c>
      <c r="C2" s="113" t="s">
        <v>42</v>
      </c>
      <c r="D2" s="96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5"/>
      <c r="R2" s="135"/>
      <c r="S2" s="135"/>
      <c r="T2" s="135"/>
      <c r="U2" s="135"/>
      <c r="V2" s="12"/>
      <c r="W2" s="97"/>
      <c r="X2" s="68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62</v>
      </c>
      <c r="C3" s="23" t="s">
        <v>63</v>
      </c>
      <c r="D3" s="99" t="s">
        <v>64</v>
      </c>
      <c r="E3" s="100" t="s">
        <v>1</v>
      </c>
      <c r="F3" s="25"/>
      <c r="G3" s="101" t="s">
        <v>65</v>
      </c>
      <c r="H3" s="102" t="s">
        <v>66</v>
      </c>
      <c r="I3" s="102" t="s">
        <v>31</v>
      </c>
      <c r="J3" s="18" t="s">
        <v>67</v>
      </c>
      <c r="K3" s="103" t="s">
        <v>68</v>
      </c>
      <c r="L3" s="103" t="s">
        <v>69</v>
      </c>
      <c r="M3" s="101" t="s">
        <v>70</v>
      </c>
      <c r="N3" s="101" t="s">
        <v>30</v>
      </c>
      <c r="O3" s="102" t="s">
        <v>71</v>
      </c>
      <c r="P3" s="101" t="s">
        <v>66</v>
      </c>
      <c r="Q3" s="136" t="s">
        <v>3</v>
      </c>
      <c r="R3" s="136">
        <v>1</v>
      </c>
      <c r="S3" s="136">
        <v>2</v>
      </c>
      <c r="T3" s="136">
        <v>3</v>
      </c>
      <c r="U3" s="136" t="s">
        <v>72</v>
      </c>
      <c r="V3" s="18" t="s">
        <v>21</v>
      </c>
      <c r="W3" s="17" t="s">
        <v>73</v>
      </c>
      <c r="X3" s="17" t="s">
        <v>74</v>
      </c>
      <c r="Y3" s="95"/>
      <c r="Z3" s="95"/>
      <c r="AA3" s="95"/>
      <c r="AB3" s="95"/>
      <c r="AC3" s="95"/>
      <c r="AD3" s="95"/>
    </row>
    <row r="4" spans="1:30" x14ac:dyDescent="0.25">
      <c r="A4" s="9"/>
      <c r="B4" s="114" t="s">
        <v>84</v>
      </c>
      <c r="C4" s="117" t="s">
        <v>87</v>
      </c>
      <c r="D4" s="114" t="s">
        <v>76</v>
      </c>
      <c r="E4" s="118" t="s">
        <v>43</v>
      </c>
      <c r="F4" s="119"/>
      <c r="G4" s="115"/>
      <c r="H4" s="115"/>
      <c r="I4" s="115">
        <v>1</v>
      </c>
      <c r="J4" s="115" t="s">
        <v>81</v>
      </c>
      <c r="K4" s="115">
        <v>8</v>
      </c>
      <c r="L4" s="115"/>
      <c r="M4" s="115">
        <v>1</v>
      </c>
      <c r="N4" s="115"/>
      <c r="O4" s="115"/>
      <c r="P4" s="115"/>
      <c r="Q4" s="116" t="s">
        <v>88</v>
      </c>
      <c r="R4" s="116" t="s">
        <v>89</v>
      </c>
      <c r="S4" s="116" t="s">
        <v>89</v>
      </c>
      <c r="T4" s="116"/>
      <c r="U4" s="116"/>
      <c r="V4" s="120">
        <v>1</v>
      </c>
      <c r="W4" s="121" t="s">
        <v>85</v>
      </c>
      <c r="X4" s="116" t="s">
        <v>86</v>
      </c>
      <c r="Y4" s="95"/>
      <c r="Z4" s="95"/>
      <c r="AA4" s="95"/>
      <c r="AB4" s="95"/>
      <c r="AC4" s="95"/>
      <c r="AD4" s="95"/>
    </row>
    <row r="5" spans="1:30" x14ac:dyDescent="0.25">
      <c r="A5" s="24"/>
      <c r="B5" s="114" t="s">
        <v>80</v>
      </c>
      <c r="C5" s="117" t="s">
        <v>90</v>
      </c>
      <c r="D5" s="114" t="s">
        <v>76</v>
      </c>
      <c r="E5" s="118" t="s">
        <v>43</v>
      </c>
      <c r="F5" s="119"/>
      <c r="G5" s="115"/>
      <c r="H5" s="115"/>
      <c r="I5" s="115">
        <v>1</v>
      </c>
      <c r="J5" s="115" t="s">
        <v>81</v>
      </c>
      <c r="K5" s="115">
        <v>9</v>
      </c>
      <c r="L5" s="115"/>
      <c r="M5" s="115">
        <v>1</v>
      </c>
      <c r="N5" s="115"/>
      <c r="O5" s="115"/>
      <c r="P5" s="115">
        <v>2</v>
      </c>
      <c r="Q5" s="116" t="s">
        <v>91</v>
      </c>
      <c r="R5" s="116" t="s">
        <v>89</v>
      </c>
      <c r="S5" s="116" t="s">
        <v>88</v>
      </c>
      <c r="T5" s="116"/>
      <c r="U5" s="116"/>
      <c r="V5" s="120">
        <v>1</v>
      </c>
      <c r="W5" s="121" t="s">
        <v>82</v>
      </c>
      <c r="X5" s="116" t="s">
        <v>83</v>
      </c>
      <c r="Y5" s="95"/>
      <c r="Z5" s="95"/>
      <c r="AA5" s="95"/>
      <c r="AB5" s="95"/>
      <c r="AC5" s="95"/>
      <c r="AD5" s="95"/>
    </row>
    <row r="6" spans="1:30" x14ac:dyDescent="0.25">
      <c r="A6" s="24"/>
      <c r="B6" s="114" t="s">
        <v>75</v>
      </c>
      <c r="C6" s="117" t="s">
        <v>92</v>
      </c>
      <c r="D6" s="114" t="s">
        <v>76</v>
      </c>
      <c r="E6" s="118" t="s">
        <v>43</v>
      </c>
      <c r="F6" s="119"/>
      <c r="G6" s="115">
        <v>1</v>
      </c>
      <c r="H6" s="115"/>
      <c r="I6" s="115"/>
      <c r="J6" s="115"/>
      <c r="K6" s="115" t="s">
        <v>77</v>
      </c>
      <c r="L6" s="115"/>
      <c r="M6" s="115">
        <v>1</v>
      </c>
      <c r="N6" s="115"/>
      <c r="O6" s="115">
        <v>1</v>
      </c>
      <c r="P6" s="115">
        <v>2</v>
      </c>
      <c r="Q6" s="116" t="s">
        <v>93</v>
      </c>
      <c r="R6" s="116" t="s">
        <v>88</v>
      </c>
      <c r="S6" s="116"/>
      <c r="T6" s="116" t="s">
        <v>91</v>
      </c>
      <c r="U6" s="116" t="s">
        <v>89</v>
      </c>
      <c r="V6" s="120">
        <v>1</v>
      </c>
      <c r="W6" s="121" t="s">
        <v>78</v>
      </c>
      <c r="X6" s="116" t="s">
        <v>79</v>
      </c>
      <c r="Y6" s="95"/>
      <c r="Z6" s="95"/>
      <c r="AA6" s="95"/>
      <c r="AB6" s="95"/>
      <c r="AC6" s="95"/>
      <c r="AD6" s="95"/>
    </row>
    <row r="7" spans="1:30" x14ac:dyDescent="0.25">
      <c r="A7" s="24"/>
      <c r="B7" s="23" t="s">
        <v>9</v>
      </c>
      <c r="C7" s="18"/>
      <c r="D7" s="17"/>
      <c r="E7" s="122"/>
      <c r="F7" s="104"/>
      <c r="G7" s="19">
        <v>1</v>
      </c>
      <c r="H7" s="19"/>
      <c r="I7" s="19">
        <v>2</v>
      </c>
      <c r="J7" s="18"/>
      <c r="K7" s="18"/>
      <c r="L7" s="18"/>
      <c r="M7" s="19">
        <v>3</v>
      </c>
      <c r="N7" s="19"/>
      <c r="O7" s="19">
        <v>1</v>
      </c>
      <c r="P7" s="19">
        <v>4</v>
      </c>
      <c r="Q7" s="123" t="s">
        <v>94</v>
      </c>
      <c r="R7" s="123" t="s">
        <v>95</v>
      </c>
      <c r="S7" s="123" t="s">
        <v>91</v>
      </c>
      <c r="T7" s="123" t="s">
        <v>91</v>
      </c>
      <c r="U7" s="123" t="s">
        <v>89</v>
      </c>
      <c r="V7" s="31">
        <v>1</v>
      </c>
      <c r="W7" s="124"/>
      <c r="X7" s="123"/>
      <c r="Y7" s="95"/>
      <c r="Z7" s="95"/>
      <c r="AA7" s="95"/>
      <c r="AB7" s="95"/>
      <c r="AC7" s="95"/>
      <c r="AD7" s="95"/>
    </row>
    <row r="8" spans="1:30" x14ac:dyDescent="0.25">
      <c r="A8" s="24"/>
      <c r="B8" s="125"/>
      <c r="C8" s="126"/>
      <c r="D8" s="127"/>
      <c r="E8" s="128"/>
      <c r="F8" s="129"/>
      <c r="G8" s="126"/>
      <c r="H8" s="126"/>
      <c r="I8" s="126"/>
      <c r="J8" s="130"/>
      <c r="K8" s="130"/>
      <c r="L8" s="130"/>
      <c r="M8" s="126"/>
      <c r="N8" s="126"/>
      <c r="O8" s="126"/>
      <c r="P8" s="126"/>
      <c r="Q8" s="131"/>
      <c r="R8" s="131"/>
      <c r="S8" s="131"/>
      <c r="T8" s="131"/>
      <c r="U8" s="131"/>
      <c r="V8" s="126"/>
      <c r="W8" s="127"/>
      <c r="X8" s="132"/>
      <c r="Y8" s="95"/>
      <c r="Z8" s="95"/>
      <c r="AA8" s="95"/>
      <c r="AB8" s="95"/>
      <c r="AC8" s="95"/>
      <c r="AD8" s="95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33"/>
      <c r="R9" s="133"/>
      <c r="S9" s="133"/>
      <c r="T9" s="133"/>
      <c r="U9" s="133"/>
      <c r="V9" s="1"/>
      <c r="W9" s="105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3"/>
      <c r="R10" s="133"/>
      <c r="S10" s="133"/>
      <c r="T10" s="133"/>
      <c r="U10" s="133"/>
      <c r="V10" s="1"/>
      <c r="W10" s="105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3"/>
      <c r="R11" s="133"/>
      <c r="S11" s="133"/>
      <c r="T11" s="133"/>
      <c r="U11" s="133"/>
      <c r="V11" s="1"/>
      <c r="W11" s="105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3"/>
      <c r="R12" s="133"/>
      <c r="S12" s="133"/>
      <c r="T12" s="133"/>
      <c r="U12" s="133"/>
      <c r="V12" s="1"/>
      <c r="W12" s="105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3"/>
      <c r="R13" s="133"/>
      <c r="S13" s="133"/>
      <c r="T13" s="133"/>
      <c r="U13" s="133"/>
      <c r="V13" s="1"/>
      <c r="W13" s="105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3"/>
      <c r="R14" s="133"/>
      <c r="S14" s="133"/>
      <c r="T14" s="133"/>
      <c r="U14" s="133"/>
      <c r="V14" s="1"/>
      <c r="W14" s="105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3"/>
      <c r="R15" s="133"/>
      <c r="S15" s="133"/>
      <c r="T15" s="133"/>
      <c r="U15" s="133"/>
      <c r="V15" s="1"/>
      <c r="W15" s="105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3"/>
      <c r="R16" s="133"/>
      <c r="S16" s="133"/>
      <c r="T16" s="133"/>
      <c r="U16" s="133"/>
      <c r="V16" s="1"/>
      <c r="W16" s="105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3"/>
      <c r="R17" s="133"/>
      <c r="S17" s="133"/>
      <c r="T17" s="133"/>
      <c r="U17" s="133"/>
      <c r="V17" s="1"/>
      <c r="W17" s="105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3"/>
      <c r="R18" s="133"/>
      <c r="S18" s="133"/>
      <c r="T18" s="133"/>
      <c r="U18" s="133"/>
      <c r="V18" s="1"/>
      <c r="W18" s="105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3"/>
      <c r="R19" s="133"/>
      <c r="S19" s="133"/>
      <c r="T19" s="133"/>
      <c r="U19" s="133"/>
      <c r="V19" s="1"/>
      <c r="W19" s="105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3"/>
      <c r="R20" s="133"/>
      <c r="S20" s="133"/>
      <c r="T20" s="133"/>
      <c r="U20" s="133"/>
      <c r="V20" s="1"/>
      <c r="W20" s="105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3"/>
      <c r="R21" s="133"/>
      <c r="S21" s="133"/>
      <c r="T21" s="133"/>
      <c r="U21" s="133"/>
      <c r="V21" s="1"/>
      <c r="W21" s="105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3"/>
      <c r="R22" s="133"/>
      <c r="S22" s="133"/>
      <c r="T22" s="133"/>
      <c r="U22" s="133"/>
      <c r="V22" s="1"/>
      <c r="W22" s="105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3"/>
      <c r="R23" s="133"/>
      <c r="S23" s="133"/>
      <c r="T23" s="133"/>
      <c r="U23" s="133"/>
      <c r="V23" s="1"/>
      <c r="W23" s="105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3"/>
      <c r="R24" s="133"/>
      <c r="S24" s="133"/>
      <c r="T24" s="133"/>
      <c r="U24" s="133"/>
      <c r="V24" s="1"/>
      <c r="W24" s="105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3"/>
      <c r="R25" s="133"/>
      <c r="S25" s="133"/>
      <c r="T25" s="133"/>
      <c r="U25" s="133"/>
      <c r="V25" s="1"/>
      <c r="W25" s="105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3"/>
      <c r="R26" s="133"/>
      <c r="S26" s="133"/>
      <c r="T26" s="133"/>
      <c r="U26" s="133"/>
      <c r="V26" s="1"/>
      <c r="W26" s="105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3"/>
      <c r="R27" s="133"/>
      <c r="S27" s="133"/>
      <c r="T27" s="133"/>
      <c r="U27" s="133"/>
      <c r="V27" s="1"/>
      <c r="W27" s="105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3"/>
      <c r="R28" s="133"/>
      <c r="S28" s="133"/>
      <c r="T28" s="133"/>
      <c r="U28" s="133"/>
      <c r="V28" s="1"/>
      <c r="W28" s="105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3"/>
      <c r="R29" s="133"/>
      <c r="S29" s="133"/>
      <c r="T29" s="133"/>
      <c r="U29" s="133"/>
      <c r="V29" s="1"/>
      <c r="W29" s="105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3"/>
      <c r="R30" s="133"/>
      <c r="S30" s="133"/>
      <c r="T30" s="133"/>
      <c r="U30" s="133"/>
      <c r="V30" s="1"/>
      <c r="W30" s="105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3"/>
      <c r="R31" s="133"/>
      <c r="S31" s="133"/>
      <c r="T31" s="133"/>
      <c r="U31" s="133"/>
      <c r="V31" s="1"/>
      <c r="W31" s="105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3"/>
      <c r="R32" s="133"/>
      <c r="S32" s="133"/>
      <c r="T32" s="133"/>
      <c r="U32" s="133"/>
      <c r="V32" s="1"/>
      <c r="W32" s="105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3"/>
      <c r="R33" s="133"/>
      <c r="S33" s="133"/>
      <c r="T33" s="133"/>
      <c r="U33" s="133"/>
      <c r="V33" s="1"/>
      <c r="W33" s="105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3"/>
      <c r="R34" s="133"/>
      <c r="S34" s="133"/>
      <c r="T34" s="133"/>
      <c r="U34" s="133"/>
      <c r="V34" s="1"/>
      <c r="W34" s="105"/>
      <c r="X34" s="1"/>
      <c r="Y34" s="95"/>
      <c r="Z34" s="95"/>
      <c r="AA34" s="95"/>
      <c r="AB34" s="95"/>
      <c r="AC34" s="95"/>
      <c r="AD34" s="95"/>
    </row>
  </sheetData>
  <sortState ref="B5:X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2019-02-02T21:23:34Z</dcterms:modified>
</cp:coreProperties>
</file>